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060" activeTab="0"/>
  </bookViews>
  <sheets>
    <sheet name="Foglio1" sheetId="1" r:id="rId1"/>
  </sheets>
  <definedNames>
    <definedName name="_xlnm.Print_Area" localSheetId="0">'Foglio1'!$A$1:$J$13</definedName>
  </definedNames>
  <calcPr fullCalcOnLoad="1"/>
</workbook>
</file>

<file path=xl/sharedStrings.xml><?xml version="1.0" encoding="utf-8"?>
<sst xmlns="http://schemas.openxmlformats.org/spreadsheetml/2006/main" count="51" uniqueCount="49">
  <si>
    <t>Concorrente</t>
  </si>
  <si>
    <t>Class</t>
  </si>
  <si>
    <t>Modello</t>
  </si>
  <si>
    <t>Punti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</si>
  <si>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</si>
  <si>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</si>
  <si>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</si>
  <si>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</si>
  <si>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</si>
  <si>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</si>
  <si>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</si>
  <si>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</si>
  <si>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</si>
  <si>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F=120-D-E</t>
  </si>
  <si>
    <t>C=AxB</t>
  </si>
  <si>
    <t>Prova velocità
(sec)</t>
  </si>
  <si>
    <t>G</t>
  </si>
  <si>
    <t>H=AxG</t>
  </si>
  <si>
    <t>F-C-H</t>
  </si>
  <si>
    <t>Prova abilità
(min,sec)</t>
  </si>
  <si>
    <t>Cenci</t>
  </si>
  <si>
    <t>Gommone Explorer 940 Sport</t>
  </si>
  <si>
    <t>Garofalo</t>
  </si>
  <si>
    <t>Riva</t>
  </si>
  <si>
    <t>Castellett</t>
  </si>
  <si>
    <t>Riva - Turbine</t>
  </si>
  <si>
    <t>Riva - Acquasalata</t>
  </si>
  <si>
    <t>Salghetti</t>
  </si>
  <si>
    <t>Schizzo</t>
  </si>
  <si>
    <t>Lucky Star</t>
  </si>
  <si>
    <t>Maretti</t>
  </si>
  <si>
    <t>Predator 108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</si>
  <si>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2019</t>
    </r>
  </si>
  <si>
    <t>04:18:00</t>
  </si>
  <si>
    <t>00:12:80</t>
  </si>
  <si>
    <t>04:51:53</t>
  </si>
  <si>
    <t>00:14:53</t>
  </si>
  <si>
    <t>03:47:29</t>
  </si>
  <si>
    <t>00:10:85</t>
  </si>
  <si>
    <t>Comandini</t>
  </si>
  <si>
    <t>08:00:00</t>
  </si>
  <si>
    <t>00:00:00</t>
  </si>
  <si>
    <t>03:48:00</t>
  </si>
  <si>
    <t>00:07:55</t>
  </si>
  <si>
    <t>03:37:34</t>
  </si>
  <si>
    <t>00:10:48</t>
  </si>
  <si>
    <t>03:23:15</t>
  </si>
  <si>
    <t>00:07:32</t>
  </si>
  <si>
    <t>RIT.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</si>
</sst>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"/>
    <numFmt numFmtId="165" formatCode="0.0"/>
    <numFmt numFmtId="166" formatCode="0.000"/>
    <numFmt numFmtId="167" formatCode="0.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0" fontId="46" fillId="0" borderId="12" xfId="0" applyNumberFormat="1" applyFont="1" applyBorder="1" applyAlignment="1">
      <alignment horizontal="center" vertical="center"/>
    </xf>
    <xf numFmtId="165" fontId="25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 quotePrefix="1">
      <alignment horizontal="center" vertical="center"/>
    </xf>
    <xf numFmtId="168" fontId="25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/>
    </xf>
    <xf numFmtId="2" fontId="44" fillId="0" borderId="25" xfId="0" applyNumberFormat="1" applyFont="1" applyBorder="1" applyAlignment="1">
      <alignment horizontal="center" vertical="center"/>
    </xf>
    <xf numFmtId="20" fontId="46" fillId="0" borderId="26" xfId="0" applyNumberFormat="1" applyFont="1" applyBorder="1" applyAlignment="1">
      <alignment horizontal="center" vertical="center"/>
    </xf>
    <xf numFmtId="165" fontId="25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 quotePrefix="1">
      <alignment horizontal="center" vertical="center"/>
    </xf>
    <xf numFmtId="168" fontId="25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44" fillId="0" borderId="27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20" fontId="46" fillId="0" borderId="30" xfId="0" applyNumberFormat="1" applyFont="1" applyBorder="1" applyAlignment="1">
      <alignment horizontal="center" vertical="center"/>
    </xf>
    <xf numFmtId="165" fontId="25" fillId="0" borderId="30" xfId="0" applyNumberFormat="1" applyFont="1" applyBorder="1" applyAlignment="1">
      <alignment horizontal="center" vertical="center"/>
    </xf>
    <xf numFmtId="1" fontId="25" fillId="0" borderId="30" xfId="0" applyNumberFormat="1" applyFont="1" applyBorder="1" applyAlignment="1" quotePrefix="1">
      <alignment horizontal="center" vertical="center"/>
    </xf>
    <xf numFmtId="168" fontId="25" fillId="0" borderId="30" xfId="0" applyNumberFormat="1" applyFont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44" fillId="0" borderId="31" xfId="0" applyNumberFormat="1" applyFont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 wrapText="1"/>
    </xf>
    <xf numFmtId="20" fontId="46" fillId="35" borderId="12" xfId="0" applyNumberFormat="1" applyFont="1" applyFill="1" applyBorder="1" applyAlignment="1">
      <alignment horizontal="center" vertical="center"/>
    </xf>
    <xf numFmtId="165" fontId="25" fillId="35" borderId="12" xfId="0" applyNumberFormat="1" applyFont="1" applyFill="1" applyBorder="1" applyAlignment="1">
      <alignment horizontal="center" vertical="center"/>
    </xf>
    <xf numFmtId="1" fontId="25" fillId="35" borderId="12" xfId="0" applyNumberFormat="1" applyFont="1" applyFill="1" applyBorder="1" applyAlignment="1" quotePrefix="1">
      <alignment horizontal="center" vertical="center"/>
    </xf>
    <xf numFmtId="168" fontId="25" fillId="35" borderId="12" xfId="0" applyNumberFormat="1" applyFont="1" applyFill="1" applyBorder="1" applyAlignment="1">
      <alignment horizontal="center" vertical="center"/>
    </xf>
    <xf numFmtId="1" fontId="25" fillId="35" borderId="12" xfId="0" applyNumberFormat="1" applyFont="1" applyFill="1" applyBorder="1" applyAlignment="1">
      <alignment horizontal="center" vertical="center"/>
    </xf>
    <xf numFmtId="2" fontId="25" fillId="35" borderId="12" xfId="0" applyNumberFormat="1" applyFont="1" applyFill="1" applyBorder="1" applyAlignment="1">
      <alignment horizontal="center" vertical="center"/>
    </xf>
    <xf numFmtId="2" fontId="44" fillId="35" borderId="25" xfId="0" applyNumberFormat="1" applyFont="1" applyFill="1" applyBorder="1" applyAlignment="1">
      <alignment horizontal="center" vertical="center"/>
    </xf>
    <xf numFmtId="0" fontId="45" fillId="34" borderId="32" xfId="0" applyFont="1" applyFill="1" applyBorder="1" applyAlignment="1">
      <alignment horizontal="center" vertical="center"/>
    </xf>
    <xf numFmtId="0" fontId="45" fillId="34" borderId="33" xfId="0" applyFont="1" applyFill="1" applyBorder="1" applyAlignment="1">
      <alignment horizontal="center" vertical="center"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35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/>
    </xf>
    <xf numFmtId="0" fontId="45" fillId="34" borderId="3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676275</xdr:colOff>
      <xdr:row>0</xdr:row>
      <xdr:rowOff>723900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114300</xdr:rowOff>
    </xdr:from>
    <xdr:to>
      <xdr:col>11</xdr:col>
      <xdr:colOff>419100</xdr:colOff>
      <xdr:row>0</xdr:row>
      <xdr:rowOff>638175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1430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29.00390625" style="1" bestFit="1" customWidth="1"/>
    <col min="4" max="4" width="8.7109375" style="1" customWidth="1"/>
    <col min="5" max="5" width="11.140625" style="1" customWidth="1"/>
    <col min="6" max="6" width="10.7109375" style="1" customWidth="1"/>
    <col min="7" max="8" width="8.7109375" style="1" customWidth="1"/>
    <col min="9" max="9" width="10.7109375" style="1" customWidth="1"/>
    <col min="10" max="11" width="12.7109375" style="1" customWidth="1"/>
    <col min="12" max="16384" width="9.140625" style="1" customWidth="1"/>
  </cols>
  <sheetData>
    <row r="1" spans="1:12" ht="60" customHeight="1">
      <c r="A1" s="2"/>
      <c r="B1" s="64" t="s">
        <v>32</v>
      </c>
      <c r="C1" s="65"/>
      <c r="D1" s="65"/>
      <c r="E1" s="65"/>
      <c r="F1" s="65"/>
      <c r="G1" s="65"/>
      <c r="H1" s="65"/>
      <c r="I1" s="65"/>
      <c r="J1" s="65"/>
      <c r="K1" s="7"/>
      <c r="L1" s="8"/>
    </row>
    <row r="2" ht="15" thickBot="1"/>
    <row r="3" spans="1:12" s="3" customFormat="1" ht="27">
      <c r="A3" s="57" t="s">
        <v>1</v>
      </c>
      <c r="B3" s="59" t="s">
        <v>0</v>
      </c>
      <c r="C3" s="61" t="s">
        <v>2</v>
      </c>
      <c r="D3" s="14" t="s">
        <v>4</v>
      </c>
      <c r="E3" s="11" t="s">
        <v>19</v>
      </c>
      <c r="F3" s="10" t="s">
        <v>5</v>
      </c>
      <c r="G3" s="12" t="s">
        <v>6</v>
      </c>
      <c r="H3" s="13" t="s">
        <v>7</v>
      </c>
      <c r="I3" s="13" t="s">
        <v>3</v>
      </c>
      <c r="J3" s="11" t="s">
        <v>15</v>
      </c>
      <c r="K3" s="10" t="s">
        <v>5</v>
      </c>
      <c r="L3" s="16" t="s">
        <v>8</v>
      </c>
    </row>
    <row r="4" spans="1:12" s="3" customFormat="1" ht="15">
      <c r="A4" s="58"/>
      <c r="B4" s="60"/>
      <c r="C4" s="62"/>
      <c r="D4" s="15" t="s">
        <v>9</v>
      </c>
      <c r="E4" s="25" t="s">
        <v>10</v>
      </c>
      <c r="F4" s="15" t="s">
        <v>14</v>
      </c>
      <c r="G4" s="9" t="s">
        <v>11</v>
      </c>
      <c r="H4" s="4" t="s">
        <v>12</v>
      </c>
      <c r="I4" s="4" t="s">
        <v>13</v>
      </c>
      <c r="J4" s="26" t="s">
        <v>16</v>
      </c>
      <c r="K4" s="15" t="s">
        <v>17</v>
      </c>
      <c r="L4" s="17" t="s">
        <v>18</v>
      </c>
    </row>
    <row r="5" spans="1:12" ht="24.75" customHeight="1">
      <c r="A5" s="18">
        <v>1</v>
      </c>
      <c r="B5" s="5" t="s">
        <v>22</v>
      </c>
      <c r="C5" s="19" t="s">
        <v>26</v>
      </c>
      <c r="D5" s="20">
        <v>1</v>
      </c>
      <c r="E5" s="21" t="s">
        <v>33</v>
      </c>
      <c r="F5" s="22">
        <f aca="true" t="shared" si="0" ref="F5:F11">D5*E5</f>
        <v>0.17916666666666667</v>
      </c>
      <c r="G5" s="23">
        <v>9</v>
      </c>
      <c r="H5" s="23">
        <v>0</v>
      </c>
      <c r="I5" s="23">
        <f aca="true" t="shared" si="1" ref="I5:I11">120-G5-H5</f>
        <v>111</v>
      </c>
      <c r="J5" s="21" t="s">
        <v>34</v>
      </c>
      <c r="K5" s="24">
        <f>12.8*D5</f>
        <v>12.8</v>
      </c>
      <c r="L5" s="27">
        <f aca="true" t="shared" si="2" ref="L5:L10">I5-F5-K5</f>
        <v>98.02083333333334</v>
      </c>
    </row>
    <row r="6" spans="1:12" ht="24.75" customHeight="1">
      <c r="A6" s="18">
        <v>2</v>
      </c>
      <c r="B6" s="5" t="s">
        <v>27</v>
      </c>
      <c r="C6" s="19" t="s">
        <v>28</v>
      </c>
      <c r="D6" s="20">
        <v>1</v>
      </c>
      <c r="E6" s="21" t="s">
        <v>37</v>
      </c>
      <c r="F6" s="22">
        <f t="shared" si="0"/>
        <v>0.15797453703703704</v>
      </c>
      <c r="G6" s="23">
        <v>14</v>
      </c>
      <c r="H6" s="23">
        <v>0</v>
      </c>
      <c r="I6" s="23">
        <f t="shared" si="1"/>
        <v>106</v>
      </c>
      <c r="J6" s="21" t="s">
        <v>38</v>
      </c>
      <c r="K6" s="24">
        <f>10.85*D6</f>
        <v>10.85</v>
      </c>
      <c r="L6" s="27">
        <f t="shared" si="2"/>
        <v>94.99202546296297</v>
      </c>
    </row>
    <row r="7" spans="1:12" ht="24.75" customHeight="1">
      <c r="A7" s="18">
        <v>3</v>
      </c>
      <c r="B7" s="5" t="s">
        <v>20</v>
      </c>
      <c r="C7" s="19" t="s">
        <v>21</v>
      </c>
      <c r="D7" s="20">
        <v>1</v>
      </c>
      <c r="E7" s="21" t="s">
        <v>44</v>
      </c>
      <c r="F7" s="22">
        <f t="shared" si="0"/>
        <v>0.15108796296296298</v>
      </c>
      <c r="G7" s="23">
        <v>16</v>
      </c>
      <c r="H7" s="23">
        <v>0</v>
      </c>
      <c r="I7" s="23">
        <f t="shared" si="1"/>
        <v>104</v>
      </c>
      <c r="J7" s="21" t="s">
        <v>45</v>
      </c>
      <c r="K7" s="24">
        <f>10.48*D7</f>
        <v>10.48</v>
      </c>
      <c r="L7" s="27">
        <f t="shared" si="2"/>
        <v>93.36891203703703</v>
      </c>
    </row>
    <row r="8" spans="1:12" ht="25.5" customHeight="1">
      <c r="A8" s="39">
        <v>4</v>
      </c>
      <c r="B8" s="40" t="s">
        <v>22</v>
      </c>
      <c r="C8" s="41" t="s">
        <v>31</v>
      </c>
      <c r="D8" s="42">
        <v>1</v>
      </c>
      <c r="E8" s="43" t="s">
        <v>46</v>
      </c>
      <c r="F8" s="44">
        <f t="shared" si="0"/>
        <v>0.14114583333333333</v>
      </c>
      <c r="G8" s="45">
        <v>24</v>
      </c>
      <c r="H8" s="45">
        <v>0</v>
      </c>
      <c r="I8" s="45">
        <f t="shared" si="1"/>
        <v>96</v>
      </c>
      <c r="J8" s="43" t="s">
        <v>47</v>
      </c>
      <c r="K8" s="46">
        <f>7.32*D8</f>
        <v>7.32</v>
      </c>
      <c r="L8" s="47">
        <f t="shared" si="2"/>
        <v>88.53885416666665</v>
      </c>
    </row>
    <row r="9" spans="1:12" ht="24.75" customHeight="1">
      <c r="A9" s="35">
        <v>5</v>
      </c>
      <c r="B9" s="37" t="s">
        <v>30</v>
      </c>
      <c r="C9" s="19" t="s">
        <v>29</v>
      </c>
      <c r="D9" s="20">
        <v>1</v>
      </c>
      <c r="E9" s="21" t="s">
        <v>42</v>
      </c>
      <c r="F9" s="22">
        <f t="shared" si="0"/>
        <v>0.15833333333333333</v>
      </c>
      <c r="G9" s="23">
        <v>24</v>
      </c>
      <c r="H9" s="23">
        <v>0</v>
      </c>
      <c r="I9" s="23">
        <f t="shared" si="1"/>
        <v>96</v>
      </c>
      <c r="J9" s="21" t="s">
        <v>43</v>
      </c>
      <c r="K9" s="24">
        <f>7.55*D9</f>
        <v>7.55</v>
      </c>
      <c r="L9" s="27">
        <f t="shared" si="2"/>
        <v>88.29166666666667</v>
      </c>
    </row>
    <row r="10" spans="1:12" ht="24.75" customHeight="1">
      <c r="A10" s="35">
        <v>6</v>
      </c>
      <c r="B10" s="37" t="s">
        <v>24</v>
      </c>
      <c r="C10" s="19" t="s">
        <v>25</v>
      </c>
      <c r="D10" s="20">
        <v>1</v>
      </c>
      <c r="E10" s="21" t="s">
        <v>35</v>
      </c>
      <c r="F10" s="22">
        <f t="shared" si="0"/>
        <v>0.20269675925925926</v>
      </c>
      <c r="G10" s="23">
        <v>12</v>
      </c>
      <c r="H10" s="23">
        <v>5</v>
      </c>
      <c r="I10" s="23">
        <f t="shared" si="1"/>
        <v>103</v>
      </c>
      <c r="J10" s="21" t="s">
        <v>36</v>
      </c>
      <c r="K10" s="24">
        <f>14.53*D10</f>
        <v>14.53</v>
      </c>
      <c r="L10" s="27">
        <f t="shared" si="2"/>
        <v>88.26730324074074</v>
      </c>
    </row>
    <row r="11" spans="1:12" ht="24.75" customHeight="1">
      <c r="A11" s="48">
        <v>7</v>
      </c>
      <c r="B11" s="49" t="s">
        <v>39</v>
      </c>
      <c r="C11" s="50" t="s">
        <v>23</v>
      </c>
      <c r="D11" s="51">
        <v>1</v>
      </c>
      <c r="E11" s="52" t="s">
        <v>40</v>
      </c>
      <c r="F11" s="53">
        <f t="shared" si="0"/>
        <v>0.3333333333333333</v>
      </c>
      <c r="G11" s="54">
        <v>120</v>
      </c>
      <c r="H11" s="54">
        <v>0</v>
      </c>
      <c r="I11" s="54">
        <f t="shared" si="1"/>
        <v>0</v>
      </c>
      <c r="J11" s="52" t="s">
        <v>41</v>
      </c>
      <c r="K11" s="55">
        <f>0*D11</f>
        <v>0</v>
      </c>
      <c r="L11" s="56" t="s">
        <v>48</v>
      </c>
    </row>
    <row r="12" spans="1:12" ht="24.75" customHeight="1" thickBot="1">
      <c r="A12" s="36"/>
      <c r="B12" s="38"/>
      <c r="C12" s="28"/>
      <c r="D12" s="29"/>
      <c r="E12" s="30"/>
      <c r="F12" s="31"/>
      <c r="G12" s="32"/>
      <c r="H12" s="32"/>
      <c r="I12" s="32"/>
      <c r="J12" s="30"/>
      <c r="K12" s="33"/>
      <c r="L12" s="34"/>
    </row>
    <row r="13" spans="1:10" s="6" customFormat="1" ht="13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5" ht="14.25">
      <c r="B15"/>
    </row>
    <row r="16" ht="14.25">
      <c r="B16"/>
    </row>
    <row r="17" ht="14.25">
      <c r="B17"/>
    </row>
    <row r="18" ht="14.25">
      <c r="B18"/>
    </row>
    <row r="19" ht="14.25">
      <c r="B19"/>
    </row>
    <row r="20" ht="14.25">
      <c r="B20"/>
    </row>
    <row r="21" ht="14.25">
      <c r="B21"/>
    </row>
  </sheetData>
  <sheetProtection/>
  <mergeCells count="5">
    <mergeCell ref="A3:A4"/>
    <mergeCell ref="B3:B4"/>
    <mergeCell ref="C3:C4"/>
    <mergeCell ref="A13:J13"/>
    <mergeCell ref="B1:J1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Maretti Alberto</cp:lastModifiedBy>
  <cp:lastPrinted>2014-11-23T18:10:35Z</cp:lastPrinted>
  <dcterms:created xsi:type="dcterms:W3CDTF">2011-11-28T13:49:51Z</dcterms:created>
  <dcterms:modified xsi:type="dcterms:W3CDTF">2019-10-14T09:28:47Z</dcterms:modified>
  <cp:category/>
  <cp:version/>
  <cp:contentType/>
  <cp:contentStatus/>
</cp:coreProperties>
</file>